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en\Desktop\"/>
    </mc:Choice>
  </mc:AlternateContent>
  <bookViews>
    <workbookView xWindow="0" yWindow="12540" windowWidth="22725" windowHeight="10230"/>
  </bookViews>
  <sheets>
    <sheet name="Kalkulation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" i="1" l="1"/>
  <c r="C54" i="1"/>
  <c r="C43" i="1"/>
  <c r="C42" i="1"/>
  <c r="C48" i="1" s="1"/>
  <c r="F46" i="1" l="1"/>
  <c r="C46" i="1"/>
  <c r="F48" i="1"/>
  <c r="C52" i="1" l="1"/>
  <c r="C51" i="1"/>
  <c r="F51" i="1"/>
  <c r="F52" i="1"/>
  <c r="C53" i="1" l="1"/>
  <c r="C55" i="1" s="1"/>
  <c r="F53" i="1"/>
  <c r="F55" i="1" s="1"/>
</calcChain>
</file>

<file path=xl/sharedStrings.xml><?xml version="1.0" encoding="utf-8"?>
<sst xmlns="http://schemas.openxmlformats.org/spreadsheetml/2006/main" count="55" uniqueCount="47">
  <si>
    <t>über 15. Lebensjahr</t>
  </si>
  <si>
    <t>10.-15. Lebensjahr</t>
  </si>
  <si>
    <t>6.-10. Lebensjahr</t>
  </si>
  <si>
    <t>(abzüglich sonstiger Sorgepflichten 0-3%)</t>
  </si>
  <si>
    <t>3.-6. Lebensjahr</t>
  </si>
  <si>
    <t>1.-3. Lebensjahr</t>
  </si>
  <si>
    <t>Regelbedarf 2020/2021</t>
  </si>
  <si>
    <t>Mindestpension gem. § 293 ASVG</t>
  </si>
  <si>
    <t>Unterhaltsbedarf</t>
  </si>
  <si>
    <t>durchschnittl. Verhältnisse</t>
  </si>
  <si>
    <t>überdurchschnittl. Verhältnisse</t>
  </si>
  <si>
    <t>Unterhaltsbedarf durchschnittlich</t>
  </si>
  <si>
    <t>http://www.jugendwohlfahrt.at/unterhaltsrechner.php</t>
  </si>
  <si>
    <t>dh. der vollj. Unterhaltsberechtigte wohnt selbständig zb in Studetenwohnung, WG etc. (eben bei keinem Elternteil).</t>
  </si>
  <si>
    <t>Beide Elternteile haben nach deren Kräften den Kindesunterhalt zu leisten.</t>
  </si>
  <si>
    <t>Wohnt das Kind bei einem Elternteil, so gilt der Unterhalt durch das Wohnen im gemeinsamen Haushalt</t>
  </si>
  <si>
    <t>als durch jenen Elternteil dadurch als erbracht, bei dem das Kind im gemeinsamen Haushalt lebt.</t>
  </si>
  <si>
    <t>Für all diese Fälle stellt die ARGE Jugendwohlfahrt einen Unterhaltsrechner online zur Verfügung.</t>
  </si>
  <si>
    <t>Bei vollj. Kindern, die bei keinem Elternteil im Haushalt leben, ist die Berechnung der Unterhaltsansprüche</t>
  </si>
  <si>
    <t>des vollj. Kindes gegenüber den beiden Elternteilen nach der aktuellen Judikatur komplexer.</t>
  </si>
  <si>
    <t>Berechnungstool:</t>
  </si>
  <si>
    <t>Unterhalt volljähriges Kind nicht selbsterhaltungsfähig</t>
  </si>
  <si>
    <t>nicht im gemeinsamen Haushalt mit einem Elternteil lebend.</t>
  </si>
  <si>
    <t>(Eigen- oder Drittpflege des Kindes)</t>
  </si>
  <si>
    <t>Der Unterhaltsanspruch besteht bis zur Selbsterhaltungsfähigkeit.</t>
  </si>
  <si>
    <t>mit berücksichtigung des Eigeneinkommens bzw. ohne Eigeneinkommen</t>
  </si>
  <si>
    <t>Kalkulation bei durchschnittlichen (und) überdurchschnittlichen Verhältnissen.</t>
  </si>
  <si>
    <t>ohne jegliche Gewähr für die Richtigkeit und Vollständigkeit</t>
  </si>
  <si>
    <t>Es wird dringlichst die Einholung einer individuellen Rechtsberatung empfohlen.</t>
  </si>
  <si>
    <t>UNTERHALTSBERECHNUNG VOLLJÄHRIGES KIND, EIGENPFLEGE, NICHT SELBSTERHALTUNGSFÄHIG</t>
  </si>
  <si>
    <t>durchschnittliche Verhältnisse</t>
  </si>
  <si>
    <t>überdurchschnittlich Verhältnisse</t>
  </si>
  <si>
    <t>monatlich durchschnittliches Einkommen der Eltern ist maßgeblich.</t>
  </si>
  <si>
    <t>Eigeneinkommen Kind:</t>
  </si>
  <si>
    <t>(zweifacher Regelbedarf/Playboygrenze)</t>
  </si>
  <si>
    <t>%-Unterhaltsanspruch</t>
  </si>
  <si>
    <t>Einnahmen Elternteil 1:</t>
  </si>
  <si>
    <t>Einnahmen Elternteil 2:</t>
  </si>
  <si>
    <t>Unterhaltshöhe Elternteil 1 an vollj. Kind bei Eigenpflege:</t>
  </si>
  <si>
    <t>Unterhaltshöhe Elternteil 2 an vollj. Kind bei Eigenpflege:</t>
  </si>
  <si>
    <t>Eigeneinkommen vollj. Kind:</t>
  </si>
  <si>
    <t>Stand: 1.1.2021</t>
  </si>
  <si>
    <t>Jede Position stellt eine Annahme bzw. einen Rechtsstandpunkt dar, welcher im Einzelfall jeweils individuell</t>
  </si>
  <si>
    <t>geprüft bzw. eingenommen werden muss.</t>
  </si>
  <si>
    <t>Auf Grund regelmäßig neuer Judikatur ist Judikatur nach dem angeführten Stand-Datum nicht berücksichtigt.</t>
  </si>
  <si>
    <t>(§ 293 Abs. 1 lit a. ASVG)</t>
  </si>
  <si>
    <t>Es gilt grundsätzlich: Das unterhaltsberechtigte Kind hat gegenüber beiden Eltern einen Anspruch.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</si>
</sst>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4" fillId="2" borderId="0" xfId="0" applyFont="1" applyFill="1"/>
    <xf numFmtId="0" fontId="5" fillId="0" borderId="0" xfId="0" applyFont="1"/>
    <xf numFmtId="164" fontId="5" fillId="0" borderId="0" xfId="0" applyNumberFormat="1" applyFont="1"/>
    <xf numFmtId="164" fontId="6" fillId="0" borderId="0" xfId="0" applyNumberFormat="1" applyFont="1"/>
    <xf numFmtId="9" fontId="5" fillId="0" borderId="0" xfId="1" applyFont="1"/>
    <xf numFmtId="0" fontId="6" fillId="0" borderId="0" xfId="0" applyFont="1"/>
    <xf numFmtId="0" fontId="5" fillId="3" borderId="0" xfId="0" applyFont="1" applyFill="1"/>
    <xf numFmtId="164" fontId="5" fillId="3" borderId="0" xfId="1" applyNumberFormat="1" applyFont="1" applyFill="1"/>
    <xf numFmtId="164" fontId="6" fillId="0" borderId="1" xfId="0" applyNumberFormat="1" applyFont="1" applyBorder="1"/>
    <xf numFmtId="0" fontId="4" fillId="2" borderId="0" xfId="0" applyFont="1" applyFill="1" applyAlignment="1">
      <alignment wrapText="1"/>
    </xf>
    <xf numFmtId="9" fontId="9" fillId="2" borderId="0" xfId="1" applyFont="1" applyFill="1" applyAlignment="1">
      <alignment horizontal="right" wrapText="1"/>
    </xf>
    <xf numFmtId="0" fontId="9" fillId="2" borderId="0" xfId="0" applyFont="1" applyFill="1" applyAlignment="1">
      <alignment horizontal="right" wrapText="1"/>
    </xf>
    <xf numFmtId="9" fontId="8" fillId="0" borderId="0" xfId="1" applyFont="1" applyFill="1" applyAlignment="1">
      <alignment horizontal="right" wrapText="1"/>
    </xf>
    <xf numFmtId="0" fontId="8" fillId="0" borderId="0" xfId="0" applyFont="1" applyFill="1" applyAlignment="1">
      <alignment horizontal="right" wrapText="1"/>
    </xf>
    <xf numFmtId="0" fontId="7" fillId="0" borderId="0" xfId="0" applyFont="1" applyFill="1" applyAlignment="1"/>
    <xf numFmtId="0" fontId="3" fillId="0" borderId="0" xfId="2"/>
    <xf numFmtId="164" fontId="5" fillId="0" borderId="0" xfId="1" applyNumberFormat="1" applyFont="1" applyFill="1"/>
    <xf numFmtId="164" fontId="5" fillId="0" borderId="1" xfId="0" applyNumberFormat="1" applyFont="1" applyBorder="1"/>
    <xf numFmtId="164" fontId="6" fillId="0" borderId="0" xfId="0" applyNumberFormat="1" applyFont="1" applyFill="1"/>
    <xf numFmtId="0" fontId="5" fillId="0" borderId="0" xfId="0" applyFont="1" applyFill="1"/>
    <xf numFmtId="9" fontId="5" fillId="0" borderId="0" xfId="0" applyNumberFormat="1" applyFont="1" applyFill="1"/>
    <xf numFmtId="0" fontId="5" fillId="0" borderId="0" xfId="0" applyFont="1" applyAlignment="1">
      <alignment horizontal="right"/>
    </xf>
  </cellXfs>
  <cellStyles count="3">
    <cellStyle name="Link" xfId="2" builtinId="8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ugendwohlfahrt.at/unterhaltsrechner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tabSelected="1" zoomScaleNormal="100" workbookViewId="0">
      <selection activeCell="A6" sqref="A6"/>
    </sheetView>
  </sheetViews>
  <sheetFormatPr baseColWidth="10" defaultColWidth="10.7109375" defaultRowHeight="15" x14ac:dyDescent="0.25"/>
  <cols>
    <col min="1" max="1" width="34.28515625" customWidth="1"/>
    <col min="2" max="2" width="40.140625" customWidth="1"/>
    <col min="3" max="3" width="13.42578125" customWidth="1"/>
    <col min="4" max="4" width="3" customWidth="1"/>
    <col min="5" max="5" width="3.140625" customWidth="1"/>
    <col min="6" max="6" width="15.42578125" customWidth="1"/>
    <col min="7" max="7" width="15" customWidth="1"/>
  </cols>
  <sheetData>
    <row r="1" spans="1:6" x14ac:dyDescent="0.25">
      <c r="A1" s="2" t="s">
        <v>29</v>
      </c>
      <c r="B1" s="2"/>
      <c r="C1" s="2"/>
      <c r="D1" s="2"/>
      <c r="E1" s="2"/>
      <c r="F1" s="2"/>
    </row>
    <row r="2" spans="1:6" x14ac:dyDescent="0.25">
      <c r="A2" s="2" t="s">
        <v>41</v>
      </c>
      <c r="B2" s="2"/>
      <c r="C2" s="2"/>
      <c r="D2" s="2"/>
      <c r="E2" s="2"/>
      <c r="F2" s="2"/>
    </row>
    <row r="3" spans="1:6" x14ac:dyDescent="0.25">
      <c r="A3" s="7" t="s">
        <v>27</v>
      </c>
      <c r="B3" s="7"/>
      <c r="C3" s="3"/>
      <c r="D3" s="3"/>
      <c r="E3" s="3"/>
      <c r="F3" s="3"/>
    </row>
    <row r="4" spans="1:6" x14ac:dyDescent="0.25">
      <c r="A4" s="7" t="s">
        <v>28</v>
      </c>
      <c r="B4" s="7"/>
      <c r="C4" s="3"/>
      <c r="D4" s="3"/>
      <c r="E4" s="3"/>
      <c r="F4" s="3"/>
    </row>
    <row r="5" spans="1:6" x14ac:dyDescent="0.25">
      <c r="A5" s="3" t="s">
        <v>46</v>
      </c>
      <c r="B5" s="3"/>
      <c r="C5" s="3"/>
      <c r="D5" s="3"/>
      <c r="E5" s="3"/>
      <c r="F5" s="3"/>
    </row>
    <row r="6" spans="1:6" x14ac:dyDescent="0.25">
      <c r="A6" s="3" t="s">
        <v>24</v>
      </c>
      <c r="B6" s="3"/>
      <c r="C6" s="3"/>
      <c r="D6" s="3"/>
      <c r="E6" s="3"/>
      <c r="F6" s="3"/>
    </row>
    <row r="7" spans="1:6" x14ac:dyDescent="0.25">
      <c r="A7" s="3" t="s">
        <v>14</v>
      </c>
      <c r="B7" s="3"/>
      <c r="C7" s="3"/>
      <c r="D7" s="3"/>
      <c r="E7" s="3"/>
      <c r="F7" s="3"/>
    </row>
    <row r="8" spans="1:6" x14ac:dyDescent="0.25">
      <c r="A8" s="3" t="s">
        <v>15</v>
      </c>
      <c r="B8" s="3"/>
      <c r="C8" s="3"/>
      <c r="D8" s="3"/>
      <c r="E8" s="3"/>
      <c r="F8" s="3"/>
    </row>
    <row r="9" spans="1:6" x14ac:dyDescent="0.25">
      <c r="A9" s="3" t="s">
        <v>16</v>
      </c>
      <c r="B9" s="3"/>
      <c r="C9" s="3"/>
      <c r="D9" s="3"/>
      <c r="E9" s="3"/>
      <c r="F9" s="3"/>
    </row>
    <row r="10" spans="1:6" x14ac:dyDescent="0.25">
      <c r="A10" s="3" t="s">
        <v>17</v>
      </c>
      <c r="B10" s="3"/>
      <c r="C10" s="3"/>
      <c r="D10" s="3"/>
      <c r="E10" s="3"/>
      <c r="F10" s="3"/>
    </row>
    <row r="11" spans="1:6" x14ac:dyDescent="0.25">
      <c r="A11" s="17" t="s">
        <v>12</v>
      </c>
      <c r="B11" s="3"/>
      <c r="C11" s="3"/>
      <c r="D11" s="3"/>
      <c r="E11" s="3"/>
      <c r="F11" s="3"/>
    </row>
    <row r="12" spans="1:6" x14ac:dyDescent="0.25">
      <c r="A12" s="7" t="s">
        <v>18</v>
      </c>
      <c r="B12" s="7"/>
      <c r="C12" s="7"/>
      <c r="D12" s="3"/>
      <c r="E12" s="3"/>
      <c r="F12" s="3"/>
    </row>
    <row r="13" spans="1:6" x14ac:dyDescent="0.25">
      <c r="A13" s="7" t="s">
        <v>19</v>
      </c>
      <c r="B13" s="7"/>
      <c r="C13" s="7"/>
      <c r="D13" s="3"/>
      <c r="E13" s="3"/>
      <c r="F13" s="3"/>
    </row>
    <row r="14" spans="1:6" x14ac:dyDescent="0.25">
      <c r="A14" s="3" t="s">
        <v>13</v>
      </c>
      <c r="B14" s="3"/>
      <c r="C14" s="3"/>
      <c r="D14" s="3"/>
      <c r="E14" s="3"/>
      <c r="F14" s="3"/>
    </row>
    <row r="15" spans="1:6" x14ac:dyDescent="0.25">
      <c r="A15" s="7" t="s">
        <v>20</v>
      </c>
      <c r="B15" s="3" t="s">
        <v>21</v>
      </c>
      <c r="C15" s="3"/>
      <c r="D15" s="3"/>
      <c r="E15" s="3"/>
      <c r="F15" s="3"/>
    </row>
    <row r="16" spans="1:6" x14ac:dyDescent="0.25">
      <c r="A16" s="7"/>
      <c r="B16" s="3" t="s">
        <v>22</v>
      </c>
      <c r="C16" s="3"/>
      <c r="D16" s="3"/>
      <c r="E16" s="3"/>
      <c r="F16" s="3"/>
    </row>
    <row r="17" spans="1:7" x14ac:dyDescent="0.25">
      <c r="A17" s="7"/>
      <c r="B17" s="3" t="s">
        <v>23</v>
      </c>
      <c r="C17" s="3"/>
      <c r="D17" s="3"/>
      <c r="E17" s="3"/>
      <c r="F17" s="3"/>
    </row>
    <row r="18" spans="1:7" x14ac:dyDescent="0.25">
      <c r="A18" s="7"/>
      <c r="B18" s="3" t="s">
        <v>25</v>
      </c>
      <c r="C18" s="3"/>
      <c r="D18" s="3"/>
      <c r="E18" s="3"/>
      <c r="F18" s="3"/>
    </row>
    <row r="19" spans="1:7" x14ac:dyDescent="0.25">
      <c r="A19" s="7"/>
      <c r="B19" s="3" t="s">
        <v>26</v>
      </c>
      <c r="C19" s="3"/>
      <c r="D19" s="3"/>
      <c r="E19" s="3"/>
      <c r="F19" s="3"/>
    </row>
    <row r="20" spans="1:7" x14ac:dyDescent="0.25">
      <c r="A20" s="3"/>
      <c r="B20" s="3"/>
      <c r="C20" s="3"/>
      <c r="D20" s="3"/>
      <c r="E20" s="3"/>
      <c r="F20" s="3"/>
    </row>
    <row r="21" spans="1:7" x14ac:dyDescent="0.25">
      <c r="A21" s="5" t="s">
        <v>6</v>
      </c>
      <c r="B21" s="3" t="s">
        <v>0</v>
      </c>
      <c r="C21" s="4"/>
      <c r="D21" s="3"/>
      <c r="E21" s="3"/>
      <c r="F21" s="4">
        <v>594</v>
      </c>
    </row>
    <row r="22" spans="1:7" x14ac:dyDescent="0.25">
      <c r="A22" s="3"/>
      <c r="B22" s="3" t="s">
        <v>1</v>
      </c>
      <c r="C22" s="4"/>
      <c r="D22" s="3"/>
      <c r="E22" s="3"/>
      <c r="F22" s="4">
        <v>474</v>
      </c>
    </row>
    <row r="23" spans="1:7" x14ac:dyDescent="0.25">
      <c r="A23" s="3"/>
      <c r="B23" s="3" t="s">
        <v>2</v>
      </c>
      <c r="C23" s="4"/>
      <c r="D23" s="3"/>
      <c r="E23" s="3"/>
      <c r="F23" s="4">
        <v>352</v>
      </c>
    </row>
    <row r="24" spans="1:7" x14ac:dyDescent="0.25">
      <c r="A24" s="3"/>
      <c r="B24" s="3" t="s">
        <v>4</v>
      </c>
      <c r="C24" s="4"/>
      <c r="D24" s="3"/>
      <c r="E24" s="3"/>
      <c r="F24" s="4">
        <v>274</v>
      </c>
    </row>
    <row r="25" spans="1:7" x14ac:dyDescent="0.25">
      <c r="A25" s="3"/>
      <c r="B25" s="3" t="s">
        <v>5</v>
      </c>
      <c r="C25" s="4"/>
      <c r="D25" s="3"/>
      <c r="E25" s="3"/>
      <c r="F25" s="4">
        <v>213</v>
      </c>
    </row>
    <row r="26" spans="1:7" x14ac:dyDescent="0.25">
      <c r="A26" s="3"/>
      <c r="B26" s="3"/>
      <c r="C26" s="3"/>
      <c r="D26" s="3"/>
      <c r="E26" s="3"/>
      <c r="F26" s="3"/>
    </row>
    <row r="27" spans="1:7" x14ac:dyDescent="0.25">
      <c r="A27" s="7" t="s">
        <v>35</v>
      </c>
      <c r="B27" s="3" t="s">
        <v>0</v>
      </c>
      <c r="C27" s="6"/>
      <c r="D27" s="6"/>
      <c r="E27" s="3"/>
      <c r="F27" s="6">
        <v>0.22</v>
      </c>
    </row>
    <row r="28" spans="1:7" x14ac:dyDescent="0.25">
      <c r="A28" s="3"/>
      <c r="B28" s="3" t="s">
        <v>1</v>
      </c>
      <c r="C28" s="6"/>
      <c r="D28" s="6"/>
      <c r="E28" s="3"/>
      <c r="F28" s="6">
        <v>0.2</v>
      </c>
      <c r="G28" s="1"/>
    </row>
    <row r="29" spans="1:7" x14ac:dyDescent="0.25">
      <c r="A29" s="3"/>
      <c r="B29" s="3" t="s">
        <v>2</v>
      </c>
      <c r="C29" s="6"/>
      <c r="D29" s="6"/>
      <c r="E29" s="3"/>
      <c r="F29" s="6">
        <v>0.18</v>
      </c>
      <c r="G29" s="1"/>
    </row>
    <row r="30" spans="1:7" x14ac:dyDescent="0.25">
      <c r="A30" s="3"/>
      <c r="B30" s="3" t="s">
        <v>4</v>
      </c>
      <c r="C30" s="6"/>
      <c r="D30" s="6"/>
      <c r="E30" s="3"/>
      <c r="F30" s="6">
        <v>0.16</v>
      </c>
    </row>
    <row r="31" spans="1:7" x14ac:dyDescent="0.25">
      <c r="A31" s="3"/>
      <c r="B31" s="3" t="s">
        <v>5</v>
      </c>
      <c r="C31" s="6"/>
      <c r="D31" s="6"/>
      <c r="E31" s="3"/>
      <c r="F31" s="6">
        <v>0.16</v>
      </c>
    </row>
    <row r="32" spans="1:7" x14ac:dyDescent="0.25">
      <c r="A32" s="3"/>
      <c r="B32" s="3" t="s">
        <v>3</v>
      </c>
      <c r="C32" s="6"/>
      <c r="D32" s="6"/>
      <c r="E32" s="3"/>
      <c r="F32" s="6">
        <v>0</v>
      </c>
    </row>
    <row r="33" spans="1:6" x14ac:dyDescent="0.25">
      <c r="A33" s="3"/>
      <c r="B33" s="3" t="s">
        <v>3</v>
      </c>
      <c r="C33" s="6"/>
      <c r="D33" s="6"/>
      <c r="E33" s="3"/>
      <c r="F33" s="6">
        <v>0</v>
      </c>
    </row>
    <row r="34" spans="1:6" x14ac:dyDescent="0.25">
      <c r="A34" s="3"/>
      <c r="B34" s="3" t="s">
        <v>3</v>
      </c>
      <c r="C34" s="6"/>
      <c r="D34" s="6"/>
      <c r="E34" s="3"/>
      <c r="F34" s="6">
        <v>0</v>
      </c>
    </row>
    <row r="35" spans="1:6" x14ac:dyDescent="0.25">
      <c r="A35" s="3"/>
      <c r="B35" s="3"/>
      <c r="C35" s="6"/>
      <c r="D35" s="6"/>
      <c r="E35" s="3"/>
      <c r="F35" s="3"/>
    </row>
    <row r="36" spans="1:6" ht="23.25" x14ac:dyDescent="0.25">
      <c r="A36" s="2"/>
      <c r="B36" s="11"/>
      <c r="C36" s="12" t="s">
        <v>30</v>
      </c>
      <c r="D36" s="12"/>
      <c r="E36" s="13"/>
      <c r="F36" s="13" t="s">
        <v>31</v>
      </c>
    </row>
    <row r="37" spans="1:6" x14ac:dyDescent="0.25">
      <c r="A37" s="16" t="s">
        <v>32</v>
      </c>
      <c r="B37" s="16"/>
      <c r="C37" s="14"/>
      <c r="D37" s="14"/>
      <c r="E37" s="15"/>
      <c r="F37" s="15"/>
    </row>
    <row r="38" spans="1:6" x14ac:dyDescent="0.25">
      <c r="A38" s="8" t="s">
        <v>36</v>
      </c>
      <c r="B38" s="8"/>
      <c r="C38" s="9">
        <v>1800</v>
      </c>
      <c r="D38" s="6"/>
      <c r="E38" s="3"/>
      <c r="F38" s="9">
        <v>8000</v>
      </c>
    </row>
    <row r="39" spans="1:6" x14ac:dyDescent="0.25">
      <c r="A39" s="8" t="s">
        <v>37</v>
      </c>
      <c r="B39" s="8"/>
      <c r="C39" s="9">
        <v>1300</v>
      </c>
      <c r="D39" s="6"/>
      <c r="E39" s="3"/>
      <c r="F39" s="9">
        <v>7000</v>
      </c>
    </row>
    <row r="40" spans="1:6" x14ac:dyDescent="0.25">
      <c r="A40" s="8" t="s">
        <v>33</v>
      </c>
      <c r="B40" s="8"/>
      <c r="C40" s="9">
        <v>300</v>
      </c>
      <c r="D40" s="6"/>
      <c r="E40" s="3"/>
      <c r="F40" s="9">
        <v>300</v>
      </c>
    </row>
    <row r="41" spans="1:6" x14ac:dyDescent="0.25">
      <c r="A41" s="3"/>
      <c r="B41" s="3"/>
      <c r="C41" s="6"/>
      <c r="D41" s="6"/>
      <c r="E41" s="3"/>
      <c r="F41" s="6"/>
    </row>
    <row r="42" spans="1:6" x14ac:dyDescent="0.25">
      <c r="A42" s="8" t="s">
        <v>9</v>
      </c>
      <c r="B42" s="8" t="s">
        <v>8</v>
      </c>
      <c r="C42" s="9">
        <f>F21*2</f>
        <v>1188</v>
      </c>
      <c r="D42" s="6"/>
      <c r="E42" s="3"/>
      <c r="F42" s="18"/>
    </row>
    <row r="43" spans="1:6" x14ac:dyDescent="0.25">
      <c r="A43" s="8" t="s">
        <v>10</v>
      </c>
      <c r="B43" s="8" t="s">
        <v>8</v>
      </c>
      <c r="C43" s="9">
        <f>F21*2.5</f>
        <v>1485</v>
      </c>
      <c r="D43" s="6"/>
      <c r="E43" s="3"/>
      <c r="F43" s="18"/>
    </row>
    <row r="44" spans="1:6" x14ac:dyDescent="0.25">
      <c r="A44" s="3"/>
      <c r="B44" s="3"/>
      <c r="C44" s="3"/>
      <c r="D44" s="3"/>
      <c r="E44" s="3"/>
      <c r="F44" s="3"/>
    </row>
    <row r="45" spans="1:6" x14ac:dyDescent="0.25">
      <c r="A45" s="3" t="s">
        <v>45</v>
      </c>
      <c r="B45" s="23" t="s">
        <v>7</v>
      </c>
      <c r="C45" s="4">
        <v>1120</v>
      </c>
      <c r="D45" s="3"/>
      <c r="E45" s="3"/>
      <c r="F45" s="4">
        <v>1120</v>
      </c>
    </row>
    <row r="46" spans="1:6" x14ac:dyDescent="0.25">
      <c r="A46" s="3"/>
      <c r="B46" s="22">
        <v>0.75</v>
      </c>
      <c r="C46" s="4">
        <f>$C$45*$B$46</f>
        <v>840</v>
      </c>
      <c r="D46" s="3"/>
      <c r="E46" s="3"/>
      <c r="F46" s="4">
        <f>$C$45*$B$46</f>
        <v>840</v>
      </c>
    </row>
    <row r="47" spans="1:6" x14ac:dyDescent="0.25">
      <c r="A47" s="3"/>
      <c r="B47" s="3"/>
      <c r="C47" s="3"/>
      <c r="D47" s="3"/>
      <c r="E47" s="3"/>
      <c r="F47" s="3"/>
    </row>
    <row r="48" spans="1:6" x14ac:dyDescent="0.25">
      <c r="A48" s="3"/>
      <c r="B48" s="7" t="s">
        <v>11</v>
      </c>
      <c r="C48" s="5">
        <f>$C$42</f>
        <v>1188</v>
      </c>
      <c r="D48" s="3"/>
      <c r="E48" s="3"/>
      <c r="F48" s="5">
        <f>C43*2</f>
        <v>2970</v>
      </c>
    </row>
    <row r="49" spans="1:6" x14ac:dyDescent="0.25">
      <c r="A49" s="3"/>
      <c r="B49" s="3" t="s">
        <v>34</v>
      </c>
      <c r="C49" s="4"/>
      <c r="D49" s="3"/>
      <c r="E49" s="3"/>
      <c r="F49" s="4"/>
    </row>
    <row r="50" spans="1:6" x14ac:dyDescent="0.25">
      <c r="A50" s="3"/>
      <c r="B50" s="3"/>
      <c r="C50" s="4"/>
      <c r="D50" s="3"/>
      <c r="E50" s="3"/>
      <c r="F50" s="4"/>
    </row>
    <row r="51" spans="1:6" x14ac:dyDescent="0.25">
      <c r="A51" s="7" t="s">
        <v>38</v>
      </c>
      <c r="B51" s="7"/>
      <c r="C51" s="20">
        <f>($C$48-C40)*(C38-$C$46)/(C38+C39-($C$46*2))</f>
        <v>600.33802816901414</v>
      </c>
      <c r="D51" s="21"/>
      <c r="E51" s="21"/>
      <c r="F51" s="20">
        <f>($F$48-F40)*(F38-$C$46)/(F38+F39-($C$46*2))</f>
        <v>1435.2252252252251</v>
      </c>
    </row>
    <row r="52" spans="1:6" x14ac:dyDescent="0.25">
      <c r="A52" s="7" t="s">
        <v>39</v>
      </c>
      <c r="B52" s="7"/>
      <c r="C52" s="5">
        <f>($C$48-C40)*(C39-$C$46)/(C38+C39-($C$46*2))</f>
        <v>287.66197183098592</v>
      </c>
      <c r="D52" s="3"/>
      <c r="E52" s="3"/>
      <c r="F52" s="5">
        <f>($F$48-F40)*(F39-$C$46)/(F38+F39-($C$46*2))</f>
        <v>1234.7747747747749</v>
      </c>
    </row>
    <row r="53" spans="1:6" ht="15.75" thickBot="1" x14ac:dyDescent="0.3">
      <c r="A53" s="3"/>
      <c r="B53" s="3"/>
      <c r="C53" s="10">
        <f>SUM(C51:C52)</f>
        <v>888</v>
      </c>
      <c r="D53" s="3"/>
      <c r="E53" s="3"/>
      <c r="F53" s="10">
        <f>SUM(F51:F52)</f>
        <v>2670</v>
      </c>
    </row>
    <row r="54" spans="1:6" x14ac:dyDescent="0.25">
      <c r="A54" s="3"/>
      <c r="B54" s="3" t="s">
        <v>40</v>
      </c>
      <c r="C54" s="4">
        <f>C40</f>
        <v>300</v>
      </c>
      <c r="D54" s="3"/>
      <c r="E54" s="3"/>
      <c r="F54" s="4">
        <f>F40</f>
        <v>300</v>
      </c>
    </row>
    <row r="55" spans="1:6" ht="15.75" thickBot="1" x14ac:dyDescent="0.3">
      <c r="A55" s="3"/>
      <c r="B55" s="3"/>
      <c r="C55" s="19">
        <f>C53+C54</f>
        <v>1188</v>
      </c>
      <c r="D55" s="3"/>
      <c r="E55" s="3"/>
      <c r="F55" s="19">
        <f>F53+F54</f>
        <v>2970</v>
      </c>
    </row>
    <row r="56" spans="1:6" x14ac:dyDescent="0.25">
      <c r="A56" s="3"/>
      <c r="B56" s="3"/>
      <c r="C56" s="4"/>
      <c r="D56" s="3"/>
      <c r="E56" s="3"/>
      <c r="F56" s="3"/>
    </row>
    <row r="57" spans="1:6" x14ac:dyDescent="0.25">
      <c r="A57" s="3" t="s">
        <v>42</v>
      </c>
      <c r="B57" s="3"/>
      <c r="C57" s="3"/>
      <c r="D57" s="3"/>
      <c r="E57" s="3"/>
      <c r="F57" s="3"/>
    </row>
    <row r="58" spans="1:6" x14ac:dyDescent="0.25">
      <c r="A58" s="3" t="s">
        <v>43</v>
      </c>
    </row>
    <row r="59" spans="1:6" x14ac:dyDescent="0.25">
      <c r="A59" s="3"/>
    </row>
    <row r="60" spans="1:6" x14ac:dyDescent="0.25">
      <c r="A60" s="3" t="s">
        <v>44</v>
      </c>
    </row>
  </sheetData>
  <hyperlinks>
    <hyperlink ref="A11" r:id="rId1"/>
  </hyperlinks>
  <pageMargins left="0.70866141732283472" right="0.70866141732283472" top="0.78740157480314965" bottom="0.78740157480314965" header="0.31496062992125984" footer="0.31496062992125984"/>
  <pageSetup paperSize="9" scale="7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Kalkulation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Georg Ganner</dc:creator>
  <cp:lastModifiedBy>Dr. Georg Ganner</cp:lastModifiedBy>
  <cp:lastPrinted>2021-02-05T07:27:49Z</cp:lastPrinted>
  <dcterms:created xsi:type="dcterms:W3CDTF">2021-01-31T06:29:24Z</dcterms:created>
  <dcterms:modified xsi:type="dcterms:W3CDTF">2021-02-05T07:52:21Z</dcterms:modified>
</cp:coreProperties>
</file>